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fileSharing readOnlyRecommended="1"/>
  <workbookPr/>
  <mc:AlternateContent xmlns:mc="http://schemas.openxmlformats.org/markup-compatibility/2006">
    <mc:Choice Requires="x15">
      <x15ac:absPath xmlns:x15ac="http://schemas.microsoft.com/office/spreadsheetml/2010/11/ac" url="/Users/swarithkale/Downloads/"/>
    </mc:Choice>
  </mc:AlternateContent>
  <xr:revisionPtr revIDLastSave="0" documentId="13_ncr:1_{898557C7-918D-C347-BED4-425147E000D8}" xr6:coauthVersionLast="47" xr6:coauthVersionMax="47" xr10:uidLastSave="{00000000-0000-0000-0000-000000000000}"/>
  <workbookProtection workbookAlgorithmName="SHA-512" workbookHashValue="tz1YHCpnOhHeHq6QM/oQix4ZxPga/O68UsOv7YmR6pGUKDmriYO7KM3zOFyVh9LpoNs+LshEvfeQHq1UTThTfg==" workbookSaltValue="iTE/Qfr3nSiS9LY2yA0Vvw==" workbookSpinCount="100000" lockStructure="1"/>
  <bookViews>
    <workbookView xWindow="0" yWindow="500" windowWidth="28800" windowHeight="16300" activeTab="1" xr2:uid="{00000000-000D-0000-FFFF-FFFF00000000}"/>
  </bookViews>
  <sheets>
    <sheet name="Box Culvert BOQ" sheetId="2" r:id="rId1"/>
    <sheet name="Box Culvert Sq ft Forma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1" i="2" l="1"/>
  <c r="F39" i="2"/>
  <c r="F33" i="2"/>
  <c r="F32" i="2"/>
  <c r="F31" i="2"/>
  <c r="F30" i="2"/>
  <c r="F29" i="2"/>
  <c r="F28" i="2"/>
  <c r="F27" i="2"/>
  <c r="C26" i="2"/>
  <c r="F25" i="2"/>
  <c r="F24" i="2"/>
  <c r="F23" i="2"/>
  <c r="F22" i="2"/>
  <c r="F21" i="2"/>
  <c r="F20" i="2"/>
  <c r="F19" i="2"/>
  <c r="F18" i="2"/>
  <c r="F17" i="2"/>
  <c r="F16" i="2"/>
  <c r="F15" i="2"/>
  <c r="F14" i="2"/>
  <c r="C13" i="2"/>
  <c r="F12" i="2"/>
  <c r="F11" i="2"/>
  <c r="F10" i="2"/>
  <c r="F9" i="2"/>
  <c r="F8" i="2"/>
  <c r="F7" i="2"/>
  <c r="F6" i="2"/>
  <c r="F5" i="2"/>
  <c r="F4" i="2"/>
  <c r="F3" i="2"/>
  <c r="F2" i="2"/>
  <c r="F13" i="2" l="1"/>
  <c r="F26" i="2"/>
  <c r="F45" i="2" l="1"/>
  <c r="G28" i="1"/>
  <c r="G20" i="1"/>
  <c r="G21" i="1"/>
  <c r="G22" i="1"/>
  <c r="G14" i="1"/>
  <c r="G15" i="1"/>
  <c r="G16" i="1"/>
  <c r="G17" i="1"/>
  <c r="G5" i="1"/>
  <c r="G6" i="1"/>
  <c r="G7" i="1"/>
  <c r="G8" i="1"/>
  <c r="G9" i="1"/>
  <c r="G10" i="1"/>
  <c r="G11" i="1"/>
  <c r="G12" i="1"/>
  <c r="G3" i="1"/>
  <c r="G39" i="1"/>
  <c r="G38" i="1"/>
  <c r="G37" i="1"/>
  <c r="G36" i="1"/>
  <c r="G35" i="1"/>
  <c r="G34" i="1"/>
  <c r="G33" i="1"/>
  <c r="G32" i="1"/>
  <c r="G31" i="1"/>
  <c r="G30" i="1"/>
  <c r="G29" i="1"/>
  <c r="G27" i="1"/>
  <c r="G26" i="1"/>
  <c r="G25" i="1"/>
  <c r="G24" i="1"/>
  <c r="G19" i="1" l="1"/>
  <c r="G18" i="1" l="1"/>
  <c r="G23" i="1"/>
  <c r="G13" i="1"/>
  <c r="G4" i="1"/>
  <c r="G2" i="1"/>
</calcChain>
</file>

<file path=xl/sharedStrings.xml><?xml version="1.0" encoding="utf-8"?>
<sst xmlns="http://schemas.openxmlformats.org/spreadsheetml/2006/main" count="264" uniqueCount="124">
  <si>
    <t>Group</t>
  </si>
  <si>
    <t>LineItem Description</t>
  </si>
  <si>
    <t>Description</t>
  </si>
  <si>
    <t>Amount</t>
  </si>
  <si>
    <t>CuM</t>
  </si>
  <si>
    <t>Rmt</t>
  </si>
  <si>
    <t>Sqm</t>
  </si>
  <si>
    <t>BOQ</t>
  </si>
  <si>
    <t xml:space="preserve">Excavation for foundation from 0 to 2 m depth - Including Temporary shoring ,  Disposal of  excavated earth in within  lead of 50m , backfilling  with yellow soil  in 300 mm layer &amp;levelling of excavated   soil ( It  will includes all  Disposal  of soil,tractor trip , Dumper , manpower, JCB , poclain etc. </t>
  </si>
  <si>
    <t>Excavation for foundation from 2 to 4 m depth -  including Temporary shoring , Disposal of  excavated earth in within  lead of 50m , backfilling  with  yellow   soil in  300 mm layer &amp; levelling of excavated   soil ( It  will includes all  Disposal  of soil,tractor trip , Dumper , manpower, JCB, poclain  etc. )</t>
  </si>
  <si>
    <t>Excavation for foundation from 4 to 6 m depth - including Temporary shoring,Disposal of  excavated earth in within  lead of 50m , backfilling with   yellow   soil in  300 mm layer &amp;levelling of excavated   soil ( It  will includes all  Disposal  of soil,tractor trip , Dumper , manpower, JCB, poclain etc. )</t>
  </si>
  <si>
    <t>Excavation for foundation from 6 to 8 m depth - including Temporary shoring, Disposal of  excavated earth in within  lead of 50m , backfilling  with yellow   soil in 300 mm layer &amp;levelling of excavated   soil ( It  will includes all  Disposal  of soil,tractor trip , Dumper , manpower, JCB, poclain etc. )</t>
  </si>
  <si>
    <t>Excavation for foundation from 0 to 2 m depth -  Disposal of  excavated earth in within  lead of 50m , backfilling  with yellow soil  in 300 mm layer &amp;levelling of excavated   soil ( It  will includes all  Disposal  of soil,tractor trip , Dumper , manpower, JCB etc. )</t>
  </si>
  <si>
    <t>Excavation for foundation from 2 to 4 m depth -   Disposal of  excavated earth in within  lead of 50m , backfilling  with  yellow   soil in  300 mm layer &amp; levelling of excavated   soil ( It  will includes all  Disposal  of soil,tractor trip , Dumper , manpower, JCB, poclain etc. )</t>
  </si>
  <si>
    <t>Excavation for foundation from 4 to 6 m depth - Disposal of  excavated earth in within  lead of 50m , backfilling with   yellow   soil in  300 mm layer &amp;levelling of excavated   soil ( It  will includes all  Disposal  of soil,tractor trip , Dumper , manpower, JCB, poclain etc. )</t>
  </si>
  <si>
    <t>Excavation for foundation from 6 to 8 m depth -  Disposal of  excavated earth in within  lead of 50m , backfilling  with yellow   soil in 300 mm layer &amp;levelling of excavated   soil ( It  will includes all  Disposal  of soil,tractor trip , Dumper , manpower, JCB, poclain etc. )</t>
  </si>
  <si>
    <t>Supply and spreading large size machine cut metal of good approved quality and size of 63 to 90 mm including spreading the same in required grade and camber in two layers each of 150 mm compacted thickness, to obtain total compacted thickness of 300 mm filling the hollows with smaller size stones, spreading with quarry dust, to fill up the interstices &amp; voids to make plain surface, profusely watering incl. consolidating by power drives roller of 10 tonne capacity in required camber etc. complete as per specification</t>
  </si>
  <si>
    <t>PCC 1:2:4 :- M-15 Providing &amp; laying PCC using 20 mm &amp; down graded stone aggregates including machine mixing,placing,at nay position -size n shape ,compacting by hand ramming ,levelling,curing  etc. complete.</t>
  </si>
  <si>
    <t>RCC work : M-15 Providing &amp;,mixing &amp; palcing at proper position, shape &amp; size for all type of RCC member,using 20 mm &amp; down size graded stone aggregate,machine mixing/RMC mix/Batch plant- all weigh batches,compacting vibrator,finishing ,hacking ,curing,house keeping etc. all complete as directed by the engineer -in- charge, Designed mix in laboratory will be responsibility of contractor at his own cost ) for work upto &amp; below plinth level.</t>
  </si>
  <si>
    <t>RCC work : M-25 Providing &amp;,mixing &amp; placing at proper position, shape &amp; size for all type of RCC member,using 20 mm &amp; down size graded stone aggregate,machine mixing/RMC mix/Batch plant- all weigh batches,compacting vibrator,finishing ,hacking ,curing,house keeping etc. all complete as directed by the engineer -in- charge, Designed mix in laboratory will be responsibility of contractor at his own cost ) for work upto &amp; below plinth level.</t>
  </si>
  <si>
    <t>RCC work  M-30 :-  Providing &amp;,mixing &amp; palcing at proper position, shape &amp; size for all type of RCC member,using 20 mm &amp; down size graded stone aggregate,machine mixing/RMC mix/Batch plant- all weigh batches,compacting vibrator,finishing ,hacking ,curing,house keeping etc. all complete as directed by the engineer -in- charge, Designed mix in laboratory will be responsibility of contractor at his own cost ) for work upto &amp; below plinth level.</t>
  </si>
  <si>
    <t>Centering &amp; shuttering work:- Providing &amp; fixing centering &amp; shuttering to all concrete member like, plith beam, pile cap, footings by using shuttering plates including applying realising agent( Oil ) to form surface,erecting in position with proper supporting and sealing the gaps as directed by us,releasing and removing the shuttering after approved curing period and site cleaning etc, complete. at below &amp; upto FGL.</t>
  </si>
  <si>
    <t>Reinforcement  Steel :- Providing , cutting , bending, binding &amp;  placing &amp; fixing in position as per detailed drawing and specifications &amp; biding with 16  gauge  binding ,including local shifting   . The rates include all heights &amp; depth.</t>
  </si>
  <si>
    <t>Providing &amp; applying  two coat external sand faced with 12 mm thick first coat   in 1:4 C.M. &amp; 8 mm thick  C.M. 1:3  including preperation of surface ,scaffolding,curing  from Ground level  to 3 m level.</t>
  </si>
  <si>
    <t xml:space="preserve">Supply of JCB </t>
  </si>
  <si>
    <t>Dewatering by Electrical/Diesel Pump - Dewatering of ground  water from excavated pit coming from seepage of surrounding soil or by strom water It include Dewatering charges , labour for deawtering , reparing of pump etc. complete.</t>
  </si>
  <si>
    <t>Yellow soil brought from outside for backfilling in 300 mm thick layer</t>
  </si>
  <si>
    <t>Groove cutting for CC road for expansion &amp; Contraction joints with groove cutting machine 20 mm width &amp; 25 mm depth and filling with bitumen in grus 4*4 box pattern for slabs</t>
  </si>
  <si>
    <t>Area  Grading &amp; Levelling with proper compaction with 10 T ROLLER  .</t>
  </si>
  <si>
    <t>Providing &amp; laying stone pitching of rounded &amp; sub angular of river cobbles &amp; sand stone with sufficient base area  as per shown in the drawing &amp; as per standards</t>
  </si>
  <si>
    <t>Providing And Filling Filter Media With Granular Materials/ Stones Crushed Aggregates Satisfying The Requirment Laid Down In Clause 2500.4.2.2 Of Morth Specifications To A Thickness Of Not Less Than 600mm With Smaller Size Towards The Soil And Bigger Size Towards The Wall And Provided Over The Entire Surface Behind Abutments, Wing Wall And Return Wall To The Full Height Compacted To A Firm Condition Complete As Per Drawing And Technical Specification, Complete As Per Specification With All Lead And Lifts As Directed By The Engineer-In-Charge.</t>
  </si>
  <si>
    <t>VDF Flooring  including supply &amp; spreading of  IROONITE  as per supplier specification including labour &amp; machinery etc. complete.</t>
  </si>
  <si>
    <t>Pump Charge for Concrete ( extra for pump )</t>
  </si>
  <si>
    <t>Providing &amp; laying drainage pipe at the given location as per instructed by EIC. ( including fitting elbow, tee , pipe etc.)</t>
  </si>
  <si>
    <t>Breaking of RCC &amp; dispose it outside premises by contractor (including breaker machine, tractor/dumper, manpower)</t>
  </si>
  <si>
    <t>Breaking of PCC &amp; dispose it outside premises by contractor (including breaker machine, tractor/dumper, manpower)</t>
  </si>
  <si>
    <t>Removing of Rubble soling &amp; placing it within lead of 50 m at all depth</t>
  </si>
  <si>
    <t>LDPE SHEET 200 MICRON  including supply , placing &amp; jointing with heating mirror.</t>
  </si>
  <si>
    <t>Removing, Disposal &amp; cleaning  of shrubs, bushes  &amp;  thorney  plants  .</t>
  </si>
  <si>
    <t>Providing &amp; fixing Rebars including pull out test</t>
  </si>
  <si>
    <t>Labour supply work</t>
  </si>
  <si>
    <t xml:space="preserve">Supply , laying, fixing  &amp; jointing of  NP-2  class  hume pipe for road crossing 750 mm dia. </t>
  </si>
  <si>
    <t xml:space="preserve">Supply , laying, fixing  &amp; jointing of  NP-2  class  hume pipe for road crossing 600 mm dia. </t>
  </si>
  <si>
    <t>Providing , laying &amp; fixing 100 mm dia A.C. pipe for structures in plain/reinforced concrete with slope of 1:20 towards draining face, as per shown in the drawing</t>
  </si>
  <si>
    <t xml:space="preserve">Hydra supply as per requirment </t>
  </si>
  <si>
    <t>Exca. 0-2m D</t>
  </si>
  <si>
    <t>Exca. 2-4m D</t>
  </si>
  <si>
    <t>Exca. 4-6m D</t>
  </si>
  <si>
    <t>Exca. 6-8m D</t>
  </si>
  <si>
    <t>Disposal of soil 0-2m D</t>
  </si>
  <si>
    <t>Disposal of soil 2-4m D</t>
  </si>
  <si>
    <t>Disposal of soil 4-6m D</t>
  </si>
  <si>
    <t>Disposal of soil 6-8m D</t>
  </si>
  <si>
    <t>Metalling</t>
  </si>
  <si>
    <t>PCC 1:2:4</t>
  </si>
  <si>
    <t>RCC M15</t>
  </si>
  <si>
    <t>RCC M25</t>
  </si>
  <si>
    <t>RCC M30</t>
  </si>
  <si>
    <t>Formwork upto FGL</t>
  </si>
  <si>
    <t>Centering &amp; shuttering work:- Providing &amp; fixing centering &amp; shuttering to all concrete member like, columns, slab, chajja, lintel beam, retaining wall with shuttering ply for smooth finish including applying realising agent to form surface,erecting in position with proper supporting and sealing the gaps as directed by us,releasing and removing the shuttering after approved curing period and site cleaning etc, complete. at above FGL .</t>
  </si>
  <si>
    <t>Formwork above FGL</t>
  </si>
  <si>
    <t>Reinforcement Steel</t>
  </si>
  <si>
    <t>MT</t>
  </si>
  <si>
    <t>Sand faced plaster</t>
  </si>
  <si>
    <t>Hrs</t>
  </si>
  <si>
    <t>Dewatering by Electrical/Diesel Pump</t>
  </si>
  <si>
    <t>Groove cutting for CC road</t>
  </si>
  <si>
    <t xml:space="preserve">Backfilling Yellow soil brought from outside </t>
  </si>
  <si>
    <t>Area Grading &amp; Levelling</t>
  </si>
  <si>
    <t>Stone Pitching</t>
  </si>
  <si>
    <t>Filter Media Granular Materials/ Stones Crushed Aggregates</t>
  </si>
  <si>
    <t>VDF Flooring</t>
  </si>
  <si>
    <t>Drainage pipe</t>
  </si>
  <si>
    <t>Breaking RCC</t>
  </si>
  <si>
    <t>Breaking PCC</t>
  </si>
  <si>
    <t>Removal of Rubble soling</t>
  </si>
  <si>
    <t>LDPE Sheet 200 micron</t>
  </si>
  <si>
    <t>Rebar</t>
  </si>
  <si>
    <t xml:space="preserve">Removing, Disposal &amp; cleaning shrubs, bushes  &amp;  thorney  plants </t>
  </si>
  <si>
    <t>NP-2 class hume pipe 750dia</t>
  </si>
  <si>
    <t>NP-2 class hume pipe 600dia</t>
  </si>
  <si>
    <t>100dia A.C. Pipe</t>
  </si>
  <si>
    <t>Hydra supply</t>
  </si>
  <si>
    <t>Nos.</t>
  </si>
  <si>
    <t>Qty</t>
  </si>
  <si>
    <t>Unit</t>
  </si>
  <si>
    <t>Rate</t>
  </si>
  <si>
    <t>Particulars</t>
  </si>
  <si>
    <t>Quantity</t>
  </si>
  <si>
    <t>Rate in INR</t>
  </si>
  <si>
    <t>Amount INR</t>
  </si>
  <si>
    <t>Cum</t>
  </si>
  <si>
    <t>Sqmt</t>
  </si>
  <si>
    <r>
      <t>RCC work : M-15 Providing &amp;,mixing &amp; palcing at proper position, shape &amp; size for all type of RCC member,using 20 mm &amp; down size graded stone aggregate,</t>
    </r>
    <r>
      <rPr>
        <b/>
        <sz val="11"/>
        <rFont val="Calibri"/>
        <family val="2"/>
        <scheme val="minor"/>
      </rPr>
      <t>machine mixing/RMC mix/Batch plant</t>
    </r>
    <r>
      <rPr>
        <sz val="11"/>
        <rFont val="Calibri"/>
        <family val="2"/>
        <scheme val="minor"/>
      </rPr>
      <t>- all weigh batches,compacting vibrator,finishing ,hacking ,curing,house keeping etc. all complete as directed by the engineer -in- charge,</t>
    </r>
    <r>
      <rPr>
        <b/>
        <sz val="11"/>
        <rFont val="Calibri"/>
        <family val="2"/>
        <scheme val="minor"/>
      </rPr>
      <t xml:space="preserve"> Designed mix in laboratory will be responsibility of contractor at his own cost</t>
    </r>
    <r>
      <rPr>
        <sz val="11"/>
        <rFont val="Calibri"/>
        <family val="2"/>
        <scheme val="minor"/>
      </rPr>
      <t xml:space="preserve"> ) for work upto &amp; below plinth level.</t>
    </r>
  </si>
  <si>
    <r>
      <t>RCC work : M-25 Providing &amp;,mixing &amp; placing at proper position, shape &amp; size for all type of RCC member,using 20 mm &amp; down size graded stone aggregate,</t>
    </r>
    <r>
      <rPr>
        <b/>
        <sz val="11"/>
        <rFont val="Calibri"/>
        <family val="2"/>
        <scheme val="minor"/>
      </rPr>
      <t>machine mixing/RMC mix/Batch plant</t>
    </r>
    <r>
      <rPr>
        <sz val="11"/>
        <rFont val="Calibri"/>
        <family val="2"/>
        <scheme val="minor"/>
      </rPr>
      <t>- all weigh batches,compacting vibrator,finishing ,hacking ,curing,house keeping etc. all complete as directed by the engineer -in- charge,</t>
    </r>
    <r>
      <rPr>
        <b/>
        <sz val="11"/>
        <rFont val="Calibri"/>
        <family val="2"/>
        <scheme val="minor"/>
      </rPr>
      <t xml:space="preserve"> Designed mix in laboratory will be responsibility of contractor at his own cost</t>
    </r>
    <r>
      <rPr>
        <sz val="11"/>
        <rFont val="Calibri"/>
        <family val="2"/>
        <scheme val="minor"/>
      </rPr>
      <t xml:space="preserve"> ) for work upto &amp; below plinth level.</t>
    </r>
  </si>
  <si>
    <r>
      <t>RCC work  M-30 :-  Providing &amp;,mixing &amp; palcing at proper position, shape &amp; size for all type of RCC member,using 20 mm &amp; down size graded stone aggregate,</t>
    </r>
    <r>
      <rPr>
        <b/>
        <sz val="11"/>
        <rFont val="Calibri"/>
        <family val="2"/>
        <scheme val="minor"/>
      </rPr>
      <t>machine mixing/RMC mix/Batch plant</t>
    </r>
    <r>
      <rPr>
        <sz val="11"/>
        <rFont val="Calibri"/>
        <family val="2"/>
        <scheme val="minor"/>
      </rPr>
      <t>- all weigh batches,compacting vibrator,finishing ,hacking ,curing,house keeping etc. all complete as directed by the engineer -in- charge,</t>
    </r>
    <r>
      <rPr>
        <b/>
        <sz val="11"/>
        <rFont val="Calibri"/>
        <family val="2"/>
        <scheme val="minor"/>
      </rPr>
      <t xml:space="preserve"> Designed mix in laboratory will be responsibility of contractor at his own cost</t>
    </r>
    <r>
      <rPr>
        <sz val="11"/>
        <rFont val="Calibri"/>
        <family val="2"/>
        <scheme val="minor"/>
      </rPr>
      <t xml:space="preserve"> ) for work upto &amp; below plinth level.</t>
    </r>
  </si>
  <si>
    <r>
      <t xml:space="preserve">Centering &amp; shuttering work:- Providing &amp; fixing centering &amp; shuttering to all concrete member like, plith beam, pile cap, footings by using </t>
    </r>
    <r>
      <rPr>
        <b/>
        <sz val="11"/>
        <rFont val="Calibri"/>
        <family val="2"/>
        <scheme val="minor"/>
      </rPr>
      <t xml:space="preserve">shuttering plates </t>
    </r>
    <r>
      <rPr>
        <sz val="11"/>
        <rFont val="Calibri"/>
        <family val="2"/>
        <scheme val="minor"/>
      </rPr>
      <t>including applying realising agent( Oil ) to form surface,erecting in position with proper supporting and sealing the gaps as directed by us,releasing and removing the shuttering after approved curing period and site cleaning etc, complete.</t>
    </r>
    <r>
      <rPr>
        <b/>
        <sz val="11"/>
        <rFont val="Calibri"/>
        <family val="2"/>
        <scheme val="minor"/>
      </rPr>
      <t xml:space="preserve"> at below &amp; upto FGL.</t>
    </r>
  </si>
  <si>
    <r>
      <t xml:space="preserve">Centering &amp; shuttering work:- Providing &amp; fixing centering &amp; shuttering to all concrete member like, columns, slab, chajja, lintel beam, retaining wall with </t>
    </r>
    <r>
      <rPr>
        <b/>
        <sz val="11"/>
        <rFont val="Calibri"/>
        <family val="2"/>
        <scheme val="minor"/>
      </rPr>
      <t>shuttering ply for smooth finish</t>
    </r>
    <r>
      <rPr>
        <sz val="11"/>
        <rFont val="Calibri"/>
        <family val="2"/>
        <scheme val="minor"/>
      </rPr>
      <t xml:space="preserve"> including applying realising agent to form surface,erecting in position with proper supporting and sealing the gaps as directed by us,releasing and removing the shuttering after approved curing period and site cleaning etc, complete. </t>
    </r>
    <r>
      <rPr>
        <b/>
        <sz val="11"/>
        <rFont val="Calibri"/>
        <family val="2"/>
        <scheme val="minor"/>
      </rPr>
      <t>at above FGL .</t>
    </r>
  </si>
  <si>
    <t>HR</t>
  </si>
  <si>
    <t>HRS</t>
  </si>
  <si>
    <t>RMT</t>
  </si>
  <si>
    <t>RMT (QRO)</t>
  </si>
  <si>
    <t xml:space="preserve">Removing of Rubble soling &amp; placing it within lead of 50 m at all depth </t>
  </si>
  <si>
    <t xml:space="preserve"> Providing &amp; fixing Rebars including pull out test</t>
  </si>
  <si>
    <t>a</t>
  </si>
  <si>
    <t>8 mm dia.  Reinforcment steel</t>
  </si>
  <si>
    <t>QRO</t>
  </si>
  <si>
    <t>Nos</t>
  </si>
  <si>
    <t>b</t>
  </si>
  <si>
    <t>10 mm dia.  Reinforcment steel</t>
  </si>
  <si>
    <t>c</t>
  </si>
  <si>
    <t>12 mm dia.  Reinforcment steel</t>
  </si>
  <si>
    <t>d</t>
  </si>
  <si>
    <t>16 mm dia.  Reinforcment steel</t>
  </si>
  <si>
    <t>e</t>
  </si>
  <si>
    <t>20 mm dia.  Reinforcment steel</t>
  </si>
  <si>
    <t>sqmt</t>
  </si>
  <si>
    <t>labour supply work</t>
  </si>
  <si>
    <t>NOS</t>
  </si>
  <si>
    <t xml:space="preserve"> Supply , laying, fixing  &amp; jointing of  NP-2  class  hume pipe for road crossing 750 mm dia. </t>
  </si>
  <si>
    <t xml:space="preserve"> Supply , laying, fixing  &amp; jointing of  NP-2  class  hume pipe for road crossing 600 mm dia. </t>
  </si>
  <si>
    <t xml:space="preserve">Hydra supply as per requirment . </t>
  </si>
  <si>
    <t>HOURS</t>
  </si>
  <si>
    <t>Sr.no.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</si>
</sst>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 #,##0.00_ ;_ * \-#,##0.00_ ;_ * &quot;-&quot;??_ ;_ @_ "/>
    <numFmt numFmtId="165" formatCode="_ * #,##0_ ;_ * \-#,##0_ ;_ * &quot;-&quot;??_ ;_ @_ "/>
  </numFmts>
  <fonts count="9" x14ac:knownFonts="1">
    <font>
      <sz val="11"/>
      <color theme="1"/>
      <name val="Calibri"/>
      <family val="2"/>
      <scheme val="minor"/>
    </font>
    <font>
      <sz val="11"/>
      <color theme="1"/>
      <name val="Calibri"/>
      <family val="2"/>
      <scheme val="minor"/>
    </font>
    <font>
      <sz val="10"/>
      <color rgb="FF000000"/>
      <name val="Arial"/>
      <family val="2"/>
    </font>
    <font>
      <sz val="10"/>
      <color theme="1"/>
      <name val="Arial"/>
      <family val="2"/>
    </font>
    <font>
      <sz val="10"/>
      <name val="Arial"/>
      <family val="2"/>
    </font>
    <font>
      <b/>
      <sz val="11"/>
      <color theme="1"/>
      <name val="Calibri"/>
      <family val="2"/>
      <scheme val="minor"/>
    </font>
    <font>
      <b/>
      <sz val="11"/>
      <name val="Calibri"/>
      <family val="2"/>
      <scheme val="minor"/>
    </font>
    <font>
      <sz val="11"/>
      <name val="Calibri"/>
      <family val="2"/>
      <scheme val="minor"/>
    </font>
    <font>
      <sz val="12"/>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33">
    <xf numFmtId="0" fontId="0" fillId="0" borderId="0" xfId="0"/>
    <xf numFmtId="0" fontId="2" fillId="0" borderId="0" xfId="0" applyFont="1" applyFill="1" applyBorder="1" applyAlignment="1">
      <alignment horizontal="center"/>
    </xf>
    <xf numFmtId="0" fontId="2" fillId="0" borderId="0" xfId="0" applyFont="1" applyFill="1" applyBorder="1" applyAlignment="1">
      <alignment horizontal="left" vertical="top"/>
    </xf>
    <xf numFmtId="0" fontId="7" fillId="3" borderId="0" xfId="0" applyFont="1" applyFill="1"/>
    <xf numFmtId="0" fontId="6" fillId="3" borderId="1" xfId="0" applyFont="1" applyFill="1" applyBorder="1" applyAlignment="1">
      <alignment horizontal="center" vertical="center"/>
    </xf>
    <xf numFmtId="0" fontId="6" fillId="3" borderId="1" xfId="0" applyFont="1" applyFill="1" applyBorder="1" applyAlignment="1">
      <alignment horizontal="left"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7" fillId="3" borderId="1" xfId="0" applyFont="1" applyFill="1" applyBorder="1" applyAlignment="1">
      <alignment horizontal="right" vertical="center"/>
    </xf>
    <xf numFmtId="2" fontId="7" fillId="3" borderId="1" xfId="0" applyNumberFormat="1" applyFont="1" applyFill="1" applyBorder="1" applyAlignment="1">
      <alignment horizontal="right" vertical="center"/>
    </xf>
    <xf numFmtId="0" fontId="8" fillId="3" borderId="1" xfId="0" applyFont="1" applyFill="1" applyBorder="1" applyAlignment="1">
      <alignment horizontal="left" vertical="center" wrapText="1"/>
    </xf>
    <xf numFmtId="0" fontId="7" fillId="3" borderId="1" xfId="0" applyFont="1" applyFill="1" applyBorder="1" applyAlignment="1">
      <alignment vertical="center" wrapText="1"/>
    </xf>
    <xf numFmtId="0" fontId="7" fillId="3" borderId="1" xfId="0" applyFont="1" applyFill="1" applyBorder="1" applyAlignment="1">
      <alignment horizontal="center"/>
    </xf>
    <xf numFmtId="0" fontId="7" fillId="3" borderId="1" xfId="0" applyFont="1" applyFill="1" applyBorder="1" applyAlignment="1">
      <alignment horizontal="left"/>
    </xf>
    <xf numFmtId="0" fontId="7" fillId="3" borderId="1" xfId="0" applyFont="1" applyFill="1" applyBorder="1"/>
    <xf numFmtId="0" fontId="7" fillId="3" borderId="0" xfId="0" applyFont="1" applyFill="1" applyAlignment="1">
      <alignment horizontal="center"/>
    </xf>
    <xf numFmtId="0" fontId="7" fillId="3" borderId="0" xfId="0" applyFont="1" applyFill="1" applyAlignment="1">
      <alignment horizontal="left"/>
    </xf>
    <xf numFmtId="165" fontId="6" fillId="0" borderId="2" xfId="1" applyNumberFormat="1" applyFont="1" applyFill="1" applyBorder="1" applyAlignment="1">
      <alignment horizontal="center" vertical="center"/>
    </xf>
    <xf numFmtId="165" fontId="7" fillId="0" borderId="1" xfId="1" applyNumberFormat="1" applyFont="1" applyFill="1" applyBorder="1" applyAlignment="1">
      <alignment horizontal="right" vertical="center" wrapText="1"/>
    </xf>
    <xf numFmtId="43" fontId="7" fillId="0" borderId="1" xfId="1" applyNumberFormat="1" applyFont="1" applyFill="1" applyBorder="1" applyAlignment="1">
      <alignment horizontal="right" vertical="center"/>
    </xf>
    <xf numFmtId="165" fontId="7" fillId="0" borderId="1" xfId="1" applyNumberFormat="1" applyFont="1" applyFill="1" applyBorder="1" applyAlignment="1">
      <alignment horizontal="right" vertical="center"/>
    </xf>
    <xf numFmtId="0" fontId="6" fillId="0" borderId="1" xfId="0" applyNumberFormat="1" applyFont="1" applyFill="1" applyBorder="1"/>
    <xf numFmtId="0" fontId="7" fillId="0" borderId="0" xfId="0" applyFont="1" applyFill="1"/>
    <xf numFmtId="43" fontId="6" fillId="0" borderId="1" xfId="1" applyNumberFormat="1" applyFont="1" applyFill="1" applyBorder="1" applyAlignment="1">
      <alignment horizontal="right" vertical="center"/>
    </xf>
    <xf numFmtId="0" fontId="5" fillId="2" borderId="0" xfId="0" applyFont="1" applyFill="1" applyBorder="1" applyAlignment="1">
      <alignment horizontal="center" vertical="center"/>
    </xf>
    <xf numFmtId="165" fontId="5" fillId="2" borderId="0" xfId="1"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165" fontId="2" fillId="0" borderId="0" xfId="1" applyNumberFormat="1" applyFont="1" applyFill="1" applyBorder="1" applyAlignment="1">
      <alignment horizontal="left" vertical="center"/>
    </xf>
    <xf numFmtId="164" fontId="2" fillId="0" borderId="0" xfId="1" applyFont="1" applyFill="1" applyBorder="1" applyAlignment="1">
      <alignment horizontal="left" vertical="center"/>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6"/>
  <sheetViews>
    <sheetView workbookViewId="0">
      <selection activeCell="E4" sqref="E4"/>
    </sheetView>
  </sheetViews>
  <sheetFormatPr baseColWidth="10" defaultColWidth="9.1640625" defaultRowHeight="15" x14ac:dyDescent="0.2"/>
  <cols>
    <col min="1" max="1" width="7.1640625" style="15" customWidth="1"/>
    <col min="2" max="2" width="72.83203125" style="16" customWidth="1"/>
    <col min="3" max="3" width="12.33203125" style="3" customWidth="1"/>
    <col min="4" max="4" width="8.6640625" style="3" customWidth="1"/>
    <col min="5" max="5" width="14.33203125" style="22" customWidth="1"/>
    <col min="6" max="6" width="17.5" style="22" customWidth="1"/>
    <col min="7" max="16384" width="9.1640625" style="3"/>
  </cols>
  <sheetData>
    <row r="1" spans="1:6" ht="16" x14ac:dyDescent="0.2">
      <c r="A1" s="4" t="s">
        <v>123</v>
      </c>
      <c r="B1" s="5" t="s">
        <v>87</v>
      </c>
      <c r="C1" s="4" t="s">
        <v>88</v>
      </c>
      <c r="D1" s="4" t="s">
        <v>85</v>
      </c>
      <c r="E1" s="17" t="s">
        <v>89</v>
      </c>
      <c r="F1" s="17" t="s">
        <v>90</v>
      </c>
    </row>
    <row r="2" spans="1:6" ht="64" x14ac:dyDescent="0.2">
      <c r="A2" s="6">
        <v>1</v>
      </c>
      <c r="B2" s="7" t="s">
        <v>8</v>
      </c>
      <c r="C2" s="8">
        <v>365</v>
      </c>
      <c r="D2" s="6" t="s">
        <v>91</v>
      </c>
      <c r="E2" s="18">
        <v>220</v>
      </c>
      <c r="F2" s="19">
        <f t="shared" ref="F2:F33" si="0">E2*C2</f>
        <v>80300</v>
      </c>
    </row>
    <row r="3" spans="1:6" ht="64" x14ac:dyDescent="0.2">
      <c r="A3" s="6">
        <v>2</v>
      </c>
      <c r="B3" s="7" t="s">
        <v>9</v>
      </c>
      <c r="C3" s="8">
        <v>365</v>
      </c>
      <c r="D3" s="6" t="s">
        <v>91</v>
      </c>
      <c r="E3" s="18">
        <v>300</v>
      </c>
      <c r="F3" s="19">
        <f t="shared" si="0"/>
        <v>109500</v>
      </c>
    </row>
    <row r="4" spans="1:6" ht="64" x14ac:dyDescent="0.2">
      <c r="A4" s="6">
        <v>3</v>
      </c>
      <c r="B4" s="7" t="s">
        <v>10</v>
      </c>
      <c r="C4" s="8">
        <v>365</v>
      </c>
      <c r="D4" s="6" t="s">
        <v>91</v>
      </c>
      <c r="E4" s="18">
        <v>400</v>
      </c>
      <c r="F4" s="19">
        <f t="shared" si="0"/>
        <v>146000</v>
      </c>
    </row>
    <row r="5" spans="1:6" ht="64" x14ac:dyDescent="0.2">
      <c r="A5" s="6">
        <v>4</v>
      </c>
      <c r="B5" s="7" t="s">
        <v>11</v>
      </c>
      <c r="C5" s="8">
        <v>180</v>
      </c>
      <c r="D5" s="6" t="s">
        <v>91</v>
      </c>
      <c r="E5" s="18">
        <v>500</v>
      </c>
      <c r="F5" s="19">
        <f t="shared" si="0"/>
        <v>90000</v>
      </c>
    </row>
    <row r="6" spans="1:6" ht="48" x14ac:dyDescent="0.2">
      <c r="A6" s="6">
        <v>5</v>
      </c>
      <c r="B6" s="7" t="s">
        <v>12</v>
      </c>
      <c r="C6" s="8">
        <v>400</v>
      </c>
      <c r="D6" s="6" t="s">
        <v>91</v>
      </c>
      <c r="E6" s="18">
        <v>220</v>
      </c>
      <c r="F6" s="19">
        <f t="shared" si="0"/>
        <v>88000</v>
      </c>
    </row>
    <row r="7" spans="1:6" ht="48" x14ac:dyDescent="0.2">
      <c r="A7" s="6">
        <v>6</v>
      </c>
      <c r="B7" s="7" t="s">
        <v>13</v>
      </c>
      <c r="C7" s="8">
        <v>365</v>
      </c>
      <c r="D7" s="6" t="s">
        <v>91</v>
      </c>
      <c r="E7" s="18">
        <v>300</v>
      </c>
      <c r="F7" s="19">
        <f t="shared" si="0"/>
        <v>109500</v>
      </c>
    </row>
    <row r="8" spans="1:6" ht="48" x14ac:dyDescent="0.2">
      <c r="A8" s="6">
        <v>7</v>
      </c>
      <c r="B8" s="7" t="s">
        <v>14</v>
      </c>
      <c r="C8" s="8">
        <v>365</v>
      </c>
      <c r="D8" s="6" t="s">
        <v>91</v>
      </c>
      <c r="E8" s="18">
        <v>400</v>
      </c>
      <c r="F8" s="19">
        <f t="shared" si="0"/>
        <v>146000</v>
      </c>
    </row>
    <row r="9" spans="1:6" ht="48" x14ac:dyDescent="0.2">
      <c r="A9" s="6">
        <v>8</v>
      </c>
      <c r="B9" s="7" t="s">
        <v>15</v>
      </c>
      <c r="C9" s="8">
        <v>180</v>
      </c>
      <c r="D9" s="6" t="s">
        <v>91</v>
      </c>
      <c r="E9" s="18">
        <v>500</v>
      </c>
      <c r="F9" s="19">
        <f t="shared" si="0"/>
        <v>90000</v>
      </c>
    </row>
    <row r="10" spans="1:6" ht="96" x14ac:dyDescent="0.2">
      <c r="A10" s="6">
        <v>9</v>
      </c>
      <c r="B10" s="7" t="s">
        <v>16</v>
      </c>
      <c r="C10" s="8">
        <v>1200</v>
      </c>
      <c r="D10" s="6" t="s">
        <v>92</v>
      </c>
      <c r="E10" s="18">
        <v>550</v>
      </c>
      <c r="F10" s="19">
        <f t="shared" si="0"/>
        <v>660000</v>
      </c>
    </row>
    <row r="11" spans="1:6" ht="48" x14ac:dyDescent="0.2">
      <c r="A11" s="6">
        <v>10</v>
      </c>
      <c r="B11" s="7" t="s">
        <v>17</v>
      </c>
      <c r="C11" s="8">
        <v>150</v>
      </c>
      <c r="D11" s="6" t="s">
        <v>91</v>
      </c>
      <c r="E11" s="18">
        <v>4500</v>
      </c>
      <c r="F11" s="19">
        <f t="shared" si="0"/>
        <v>675000</v>
      </c>
    </row>
    <row r="12" spans="1:6" ht="80" x14ac:dyDescent="0.2">
      <c r="A12" s="6">
        <v>11</v>
      </c>
      <c r="B12" s="7" t="s">
        <v>93</v>
      </c>
      <c r="C12" s="8">
        <v>510</v>
      </c>
      <c r="D12" s="6" t="s">
        <v>91</v>
      </c>
      <c r="E12" s="18">
        <v>4500</v>
      </c>
      <c r="F12" s="19">
        <f t="shared" si="0"/>
        <v>2295000</v>
      </c>
    </row>
    <row r="13" spans="1:6" ht="80" x14ac:dyDescent="0.2">
      <c r="A13" s="6">
        <v>12</v>
      </c>
      <c r="B13" s="7" t="s">
        <v>94</v>
      </c>
      <c r="C13" s="9">
        <f>515+200</f>
        <v>715</v>
      </c>
      <c r="D13" s="6" t="s">
        <v>91</v>
      </c>
      <c r="E13" s="18">
        <v>5000</v>
      </c>
      <c r="F13" s="19">
        <f t="shared" si="0"/>
        <v>3575000</v>
      </c>
    </row>
    <row r="14" spans="1:6" ht="80" x14ac:dyDescent="0.2">
      <c r="A14" s="6">
        <v>13</v>
      </c>
      <c r="B14" s="7" t="s">
        <v>95</v>
      </c>
      <c r="C14" s="9">
        <v>35</v>
      </c>
      <c r="D14" s="6" t="s">
        <v>91</v>
      </c>
      <c r="E14" s="18">
        <v>5100</v>
      </c>
      <c r="F14" s="19">
        <f t="shared" si="0"/>
        <v>178500</v>
      </c>
    </row>
    <row r="15" spans="1:6" ht="99" customHeight="1" x14ac:dyDescent="0.2">
      <c r="A15" s="6">
        <v>14</v>
      </c>
      <c r="B15" s="7" t="s">
        <v>96</v>
      </c>
      <c r="C15" s="8">
        <v>2000</v>
      </c>
      <c r="D15" s="6" t="s">
        <v>92</v>
      </c>
      <c r="E15" s="18">
        <v>450</v>
      </c>
      <c r="F15" s="19">
        <f t="shared" si="0"/>
        <v>900000</v>
      </c>
    </row>
    <row r="16" spans="1:6" ht="80" x14ac:dyDescent="0.2">
      <c r="A16" s="6">
        <v>15</v>
      </c>
      <c r="B16" s="7" t="s">
        <v>97</v>
      </c>
      <c r="C16" s="8">
        <v>500</v>
      </c>
      <c r="D16" s="6" t="s">
        <v>92</v>
      </c>
      <c r="E16" s="18">
        <v>450</v>
      </c>
      <c r="F16" s="19">
        <f t="shared" si="0"/>
        <v>225000</v>
      </c>
    </row>
    <row r="17" spans="1:6" ht="48" x14ac:dyDescent="0.2">
      <c r="A17" s="6">
        <v>16</v>
      </c>
      <c r="B17" s="7" t="s">
        <v>22</v>
      </c>
      <c r="C17" s="9">
        <v>90</v>
      </c>
      <c r="D17" s="6" t="s">
        <v>62</v>
      </c>
      <c r="E17" s="18">
        <v>50000</v>
      </c>
      <c r="F17" s="19">
        <f t="shared" si="0"/>
        <v>4500000</v>
      </c>
    </row>
    <row r="18" spans="1:6" ht="48" x14ac:dyDescent="0.2">
      <c r="A18" s="6">
        <v>17</v>
      </c>
      <c r="B18" s="7" t="s">
        <v>23</v>
      </c>
      <c r="C18" s="8">
        <v>1000</v>
      </c>
      <c r="D18" s="6" t="s">
        <v>92</v>
      </c>
      <c r="E18" s="18">
        <v>350</v>
      </c>
      <c r="F18" s="19">
        <f t="shared" si="0"/>
        <v>350000</v>
      </c>
    </row>
    <row r="19" spans="1:6" ht="16" x14ac:dyDescent="0.2">
      <c r="A19" s="6">
        <v>18</v>
      </c>
      <c r="B19" s="7" t="s">
        <v>24</v>
      </c>
      <c r="C19" s="8">
        <v>200</v>
      </c>
      <c r="D19" s="6" t="s">
        <v>98</v>
      </c>
      <c r="E19" s="18">
        <v>800</v>
      </c>
      <c r="F19" s="19">
        <f t="shared" si="0"/>
        <v>160000</v>
      </c>
    </row>
    <row r="20" spans="1:6" ht="68" customHeight="1" x14ac:dyDescent="0.2">
      <c r="A20" s="6">
        <v>19</v>
      </c>
      <c r="B20" s="7" t="s">
        <v>25</v>
      </c>
      <c r="C20" s="8">
        <v>150</v>
      </c>
      <c r="D20" s="6" t="s">
        <v>99</v>
      </c>
      <c r="E20" s="18">
        <v>200</v>
      </c>
      <c r="F20" s="19">
        <f t="shared" si="0"/>
        <v>30000</v>
      </c>
    </row>
    <row r="21" spans="1:6" ht="16" x14ac:dyDescent="0.2">
      <c r="A21" s="6">
        <v>20</v>
      </c>
      <c r="B21" s="7" t="s">
        <v>26</v>
      </c>
      <c r="C21" s="8">
        <v>1800</v>
      </c>
      <c r="D21" s="6" t="s">
        <v>91</v>
      </c>
      <c r="E21" s="18">
        <v>400</v>
      </c>
      <c r="F21" s="19">
        <f t="shared" si="0"/>
        <v>720000</v>
      </c>
    </row>
    <row r="22" spans="1:6" ht="60.5" customHeight="1" x14ac:dyDescent="0.2">
      <c r="A22" s="6">
        <v>21</v>
      </c>
      <c r="B22" s="10" t="s">
        <v>27</v>
      </c>
      <c r="C22" s="8">
        <v>175</v>
      </c>
      <c r="D22" s="6" t="s">
        <v>100</v>
      </c>
      <c r="E22" s="18">
        <v>300</v>
      </c>
      <c r="F22" s="19">
        <f t="shared" si="0"/>
        <v>52500</v>
      </c>
    </row>
    <row r="23" spans="1:6" ht="16" x14ac:dyDescent="0.2">
      <c r="A23" s="6">
        <v>22</v>
      </c>
      <c r="B23" s="7" t="s">
        <v>28</v>
      </c>
      <c r="C23" s="8">
        <v>1750</v>
      </c>
      <c r="D23" s="6" t="s">
        <v>92</v>
      </c>
      <c r="E23" s="18">
        <v>40</v>
      </c>
      <c r="F23" s="19">
        <f t="shared" si="0"/>
        <v>70000</v>
      </c>
    </row>
    <row r="24" spans="1:6" ht="72.5" customHeight="1" x14ac:dyDescent="0.2">
      <c r="A24" s="6">
        <v>23</v>
      </c>
      <c r="B24" s="7" t="s">
        <v>29</v>
      </c>
      <c r="C24" s="8">
        <v>150</v>
      </c>
      <c r="D24" s="6" t="s">
        <v>91</v>
      </c>
      <c r="E24" s="18">
        <v>3000</v>
      </c>
      <c r="F24" s="19">
        <f t="shared" si="0"/>
        <v>450000</v>
      </c>
    </row>
    <row r="25" spans="1:6" ht="134" customHeight="1" x14ac:dyDescent="0.2">
      <c r="A25" s="6">
        <v>24</v>
      </c>
      <c r="B25" s="7" t="s">
        <v>30</v>
      </c>
      <c r="C25" s="11">
        <v>350</v>
      </c>
      <c r="D25" s="11" t="s">
        <v>91</v>
      </c>
      <c r="E25" s="18">
        <v>1800</v>
      </c>
      <c r="F25" s="19">
        <f t="shared" si="0"/>
        <v>630000</v>
      </c>
    </row>
    <row r="26" spans="1:6" ht="32" x14ac:dyDescent="0.2">
      <c r="A26" s="6">
        <v>25</v>
      </c>
      <c r="B26" s="7" t="s">
        <v>31</v>
      </c>
      <c r="C26" s="8">
        <f>70*12</f>
        <v>840</v>
      </c>
      <c r="D26" s="6" t="s">
        <v>92</v>
      </c>
      <c r="E26" s="18">
        <v>180</v>
      </c>
      <c r="F26" s="19">
        <f t="shared" si="0"/>
        <v>151200</v>
      </c>
    </row>
    <row r="27" spans="1:6" ht="16" x14ac:dyDescent="0.2">
      <c r="A27" s="6">
        <v>26</v>
      </c>
      <c r="B27" s="7" t="s">
        <v>32</v>
      </c>
      <c r="C27" s="8">
        <v>1800</v>
      </c>
      <c r="D27" s="6" t="s">
        <v>91</v>
      </c>
      <c r="E27" s="18">
        <v>190</v>
      </c>
      <c r="F27" s="19">
        <f t="shared" si="0"/>
        <v>342000</v>
      </c>
    </row>
    <row r="28" spans="1:6" ht="32" x14ac:dyDescent="0.2">
      <c r="A28" s="6">
        <v>27</v>
      </c>
      <c r="B28" s="7" t="s">
        <v>33</v>
      </c>
      <c r="C28" s="8">
        <v>0</v>
      </c>
      <c r="D28" s="6" t="s">
        <v>101</v>
      </c>
      <c r="E28" s="18">
        <v>450</v>
      </c>
      <c r="F28" s="19">
        <f t="shared" si="0"/>
        <v>0</v>
      </c>
    </row>
    <row r="29" spans="1:6" ht="32" x14ac:dyDescent="0.2">
      <c r="A29" s="6">
        <v>28</v>
      </c>
      <c r="B29" s="7" t="s">
        <v>34</v>
      </c>
      <c r="C29" s="8">
        <v>50</v>
      </c>
      <c r="D29" s="6" t="s">
        <v>91</v>
      </c>
      <c r="E29" s="18">
        <v>3500</v>
      </c>
      <c r="F29" s="19">
        <f t="shared" si="0"/>
        <v>175000</v>
      </c>
    </row>
    <row r="30" spans="1:6" ht="32" x14ac:dyDescent="0.2">
      <c r="A30" s="6">
        <v>29</v>
      </c>
      <c r="B30" s="7" t="s">
        <v>35</v>
      </c>
      <c r="C30" s="8">
        <v>50</v>
      </c>
      <c r="D30" s="6" t="s">
        <v>91</v>
      </c>
      <c r="E30" s="18">
        <v>3100</v>
      </c>
      <c r="F30" s="19">
        <f t="shared" si="0"/>
        <v>155000</v>
      </c>
    </row>
    <row r="31" spans="1:6" ht="16" x14ac:dyDescent="0.2">
      <c r="A31" s="6">
        <v>30</v>
      </c>
      <c r="B31" s="7" t="s">
        <v>102</v>
      </c>
      <c r="C31" s="8">
        <v>400</v>
      </c>
      <c r="D31" s="6" t="s">
        <v>92</v>
      </c>
      <c r="E31" s="18">
        <v>200</v>
      </c>
      <c r="F31" s="19">
        <f t="shared" si="0"/>
        <v>80000</v>
      </c>
    </row>
    <row r="32" spans="1:6" ht="16" x14ac:dyDescent="0.2">
      <c r="A32" s="6">
        <v>31</v>
      </c>
      <c r="B32" s="7" t="s">
        <v>37</v>
      </c>
      <c r="C32" s="8">
        <v>1200</v>
      </c>
      <c r="D32" s="6" t="s">
        <v>92</v>
      </c>
      <c r="E32" s="18">
        <v>50</v>
      </c>
      <c r="F32" s="19">
        <f t="shared" si="0"/>
        <v>60000</v>
      </c>
    </row>
    <row r="33" spans="1:6" ht="16" x14ac:dyDescent="0.2">
      <c r="A33" s="6">
        <v>32</v>
      </c>
      <c r="B33" s="7" t="s">
        <v>103</v>
      </c>
      <c r="C33" s="8"/>
      <c r="D33" s="6"/>
      <c r="E33" s="18"/>
      <c r="F33" s="19">
        <f t="shared" si="0"/>
        <v>0</v>
      </c>
    </row>
    <row r="34" spans="1:6" ht="16" x14ac:dyDescent="0.2">
      <c r="A34" s="6" t="s">
        <v>104</v>
      </c>
      <c r="B34" s="7" t="s">
        <v>105</v>
      </c>
      <c r="C34" s="8" t="s">
        <v>106</v>
      </c>
      <c r="D34" s="6" t="s">
        <v>107</v>
      </c>
      <c r="E34" s="18"/>
      <c r="F34" s="19"/>
    </row>
    <row r="35" spans="1:6" ht="16" x14ac:dyDescent="0.2">
      <c r="A35" s="6" t="s">
        <v>108</v>
      </c>
      <c r="B35" s="7" t="s">
        <v>109</v>
      </c>
      <c r="C35" s="8" t="s">
        <v>106</v>
      </c>
      <c r="D35" s="6" t="s">
        <v>107</v>
      </c>
      <c r="E35" s="18"/>
      <c r="F35" s="19"/>
    </row>
    <row r="36" spans="1:6" ht="16" x14ac:dyDescent="0.2">
      <c r="A36" s="6" t="s">
        <v>110</v>
      </c>
      <c r="B36" s="7" t="s">
        <v>111</v>
      </c>
      <c r="C36" s="8" t="s">
        <v>106</v>
      </c>
      <c r="D36" s="6" t="s">
        <v>107</v>
      </c>
      <c r="E36" s="18"/>
      <c r="F36" s="19"/>
    </row>
    <row r="37" spans="1:6" ht="16" x14ac:dyDescent="0.2">
      <c r="A37" s="6" t="s">
        <v>112</v>
      </c>
      <c r="B37" s="7" t="s">
        <v>113</v>
      </c>
      <c r="C37" s="8" t="s">
        <v>106</v>
      </c>
      <c r="D37" s="6" t="s">
        <v>107</v>
      </c>
      <c r="E37" s="18"/>
      <c r="F37" s="19"/>
    </row>
    <row r="38" spans="1:6" ht="16" x14ac:dyDescent="0.2">
      <c r="A38" s="6" t="s">
        <v>114</v>
      </c>
      <c r="B38" s="7" t="s">
        <v>115</v>
      </c>
      <c r="C38" s="8" t="s">
        <v>106</v>
      </c>
      <c r="D38" s="6" t="s">
        <v>107</v>
      </c>
      <c r="E38" s="18"/>
      <c r="F38" s="19"/>
    </row>
    <row r="39" spans="1:6" ht="16" x14ac:dyDescent="0.2">
      <c r="A39" s="6">
        <v>33</v>
      </c>
      <c r="B39" s="7" t="s">
        <v>38</v>
      </c>
      <c r="C39" s="8">
        <v>1200</v>
      </c>
      <c r="D39" s="6" t="s">
        <v>116</v>
      </c>
      <c r="E39" s="18">
        <v>25</v>
      </c>
      <c r="F39" s="19">
        <f>E39*C39</f>
        <v>30000</v>
      </c>
    </row>
    <row r="40" spans="1:6" ht="16" x14ac:dyDescent="0.2">
      <c r="A40" s="6">
        <v>34</v>
      </c>
      <c r="B40" s="7" t="s">
        <v>117</v>
      </c>
      <c r="C40" s="8" t="s">
        <v>106</v>
      </c>
      <c r="D40" s="6" t="s">
        <v>118</v>
      </c>
      <c r="E40" s="18">
        <v>350</v>
      </c>
      <c r="F40" s="19"/>
    </row>
    <row r="41" spans="1:6" ht="16" x14ac:dyDescent="0.2">
      <c r="A41" s="6">
        <v>35</v>
      </c>
      <c r="B41" s="7" t="s">
        <v>119</v>
      </c>
      <c r="C41" s="8">
        <v>24</v>
      </c>
      <c r="D41" s="6" t="s">
        <v>100</v>
      </c>
      <c r="E41" s="18">
        <v>2500</v>
      </c>
      <c r="F41" s="19">
        <f>E41*C41</f>
        <v>60000</v>
      </c>
    </row>
    <row r="42" spans="1:6" ht="16" x14ac:dyDescent="0.2">
      <c r="A42" s="6">
        <v>36</v>
      </c>
      <c r="B42" s="7" t="s">
        <v>120</v>
      </c>
      <c r="C42" s="8" t="s">
        <v>106</v>
      </c>
      <c r="D42" s="6" t="s">
        <v>100</v>
      </c>
      <c r="E42" s="18">
        <v>2100</v>
      </c>
      <c r="F42" s="19"/>
    </row>
    <row r="43" spans="1:6" ht="32" x14ac:dyDescent="0.2">
      <c r="A43" s="6">
        <v>37</v>
      </c>
      <c r="B43" s="7" t="s">
        <v>43</v>
      </c>
      <c r="C43" s="8" t="s">
        <v>106</v>
      </c>
      <c r="D43" s="6" t="s">
        <v>100</v>
      </c>
      <c r="E43" s="18">
        <v>1100</v>
      </c>
      <c r="F43" s="19"/>
    </row>
    <row r="44" spans="1:6" ht="16" x14ac:dyDescent="0.2">
      <c r="A44" s="6">
        <v>38</v>
      </c>
      <c r="B44" s="7" t="s">
        <v>121</v>
      </c>
      <c r="C44" s="8" t="s">
        <v>106</v>
      </c>
      <c r="D44" s="6" t="s">
        <v>122</v>
      </c>
      <c r="E44" s="18">
        <v>800</v>
      </c>
      <c r="F44" s="19"/>
    </row>
    <row r="45" spans="1:6" x14ac:dyDescent="0.2">
      <c r="A45" s="6"/>
      <c r="B45" s="7"/>
      <c r="C45" s="8"/>
      <c r="D45" s="6"/>
      <c r="E45" s="20"/>
      <c r="F45" s="23">
        <f>SUM(F2:F44)</f>
        <v>17383500</v>
      </c>
    </row>
    <row r="46" spans="1:6" x14ac:dyDescent="0.2">
      <c r="A46" s="12"/>
      <c r="B46" s="13"/>
      <c r="C46" s="14"/>
      <c r="D46" s="14"/>
      <c r="E46" s="21"/>
      <c r="F46" s="21"/>
    </row>
  </sheetData>
  <sheetProtection algorithmName="SHA-512" hashValue="v/Y4GEJH/4+0wezoR0kHjBzFLYREHZI+WAij0d293rddApP0E7NUUXcr+Fg+6YOBkft3EiW/t+BZUqMjnj2zTw==" saltValue="QTUepK7Jc02+HX7rEZEjS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9"/>
  <sheetViews>
    <sheetView tabSelected="1" zoomScaleNormal="100" workbookViewId="0">
      <pane xSplit="1" ySplit="1" topLeftCell="B2" activePane="bottomRight" state="frozen"/>
      <selection pane="topRight" activeCell="B1" sqref="B1"/>
      <selection pane="bottomLeft" activeCell="A2" sqref="A2"/>
      <selection pane="bottomRight" activeCell="F3" sqref="F3"/>
    </sheetView>
  </sheetViews>
  <sheetFormatPr baseColWidth="10" defaultColWidth="9.1640625" defaultRowHeight="13" x14ac:dyDescent="0.2"/>
  <cols>
    <col min="1" max="1" width="13.83203125" style="2" customWidth="1"/>
    <col min="2" max="2" width="45.83203125" style="2" customWidth="1"/>
    <col min="3" max="3" width="34.5" style="2" bestFit="1" customWidth="1"/>
    <col min="4" max="4" width="10.1640625" style="2" bestFit="1" customWidth="1"/>
    <col min="5" max="5" width="9.6640625" style="2" customWidth="1"/>
    <col min="6" max="6" width="14" style="2" customWidth="1"/>
    <col min="7" max="7" width="13.6640625" style="2" customWidth="1"/>
    <col min="8" max="16384" width="9.1640625" style="2"/>
  </cols>
  <sheetData>
    <row r="1" spans="1:7" s="1" customFormat="1" ht="22.5" customHeight="1" x14ac:dyDescent="0.15">
      <c r="A1" s="24" t="s">
        <v>0</v>
      </c>
      <c r="B1" s="24" t="s">
        <v>1</v>
      </c>
      <c r="C1" s="24" t="s">
        <v>2</v>
      </c>
      <c r="D1" s="24" t="s">
        <v>84</v>
      </c>
      <c r="E1" s="24" t="s">
        <v>85</v>
      </c>
      <c r="F1" s="24" t="s">
        <v>86</v>
      </c>
      <c r="G1" s="25" t="s">
        <v>3</v>
      </c>
    </row>
    <row r="2" spans="1:7" s="26" customFormat="1" ht="84" x14ac:dyDescent="0.2">
      <c r="A2" s="26" t="s">
        <v>7</v>
      </c>
      <c r="B2" s="27" t="s">
        <v>8</v>
      </c>
      <c r="C2" s="26" t="s">
        <v>45</v>
      </c>
      <c r="D2" s="28">
        <v>365</v>
      </c>
      <c r="E2" s="29" t="s">
        <v>4</v>
      </c>
      <c r="F2" s="28">
        <v>220</v>
      </c>
      <c r="G2" s="29">
        <f>+D2*F2</f>
        <v>80300</v>
      </c>
    </row>
    <row r="3" spans="1:7" s="26" customFormat="1" ht="84" x14ac:dyDescent="0.2">
      <c r="A3" s="26" t="s">
        <v>7</v>
      </c>
      <c r="B3" s="27" t="s">
        <v>9</v>
      </c>
      <c r="C3" s="26" t="s">
        <v>46</v>
      </c>
      <c r="D3" s="28">
        <v>365</v>
      </c>
      <c r="E3" s="29" t="s">
        <v>4</v>
      </c>
      <c r="F3" s="28">
        <v>300</v>
      </c>
      <c r="G3" s="29">
        <f>+D3*F3</f>
        <v>109500</v>
      </c>
    </row>
    <row r="4" spans="1:7" s="26" customFormat="1" ht="84" x14ac:dyDescent="0.2">
      <c r="A4" s="26" t="s">
        <v>7</v>
      </c>
      <c r="B4" s="27" t="s">
        <v>10</v>
      </c>
      <c r="C4" s="26" t="s">
        <v>47</v>
      </c>
      <c r="D4" s="28">
        <v>365</v>
      </c>
      <c r="E4" s="29" t="s">
        <v>4</v>
      </c>
      <c r="F4" s="28">
        <v>400</v>
      </c>
      <c r="G4" s="29">
        <f>+D4*F4</f>
        <v>146000</v>
      </c>
    </row>
    <row r="5" spans="1:7" s="26" customFormat="1" ht="84" x14ac:dyDescent="0.2">
      <c r="A5" s="26" t="s">
        <v>7</v>
      </c>
      <c r="B5" s="27" t="s">
        <v>11</v>
      </c>
      <c r="C5" s="26" t="s">
        <v>48</v>
      </c>
      <c r="D5" s="28">
        <v>180</v>
      </c>
      <c r="E5" s="29" t="s">
        <v>4</v>
      </c>
      <c r="F5" s="28">
        <v>500</v>
      </c>
      <c r="G5" s="29">
        <f t="shared" ref="G5:G12" si="0">+D5*F5</f>
        <v>90000</v>
      </c>
    </row>
    <row r="6" spans="1:7" s="26" customFormat="1" ht="70" x14ac:dyDescent="0.2">
      <c r="A6" s="26" t="s">
        <v>7</v>
      </c>
      <c r="B6" s="27" t="s">
        <v>12</v>
      </c>
      <c r="C6" s="30" t="s">
        <v>49</v>
      </c>
      <c r="D6" s="28">
        <v>400</v>
      </c>
      <c r="E6" s="29" t="s">
        <v>4</v>
      </c>
      <c r="F6" s="28">
        <v>220</v>
      </c>
      <c r="G6" s="29">
        <f t="shared" si="0"/>
        <v>88000</v>
      </c>
    </row>
    <row r="7" spans="1:7" s="26" customFormat="1" ht="70" x14ac:dyDescent="0.2">
      <c r="A7" s="26" t="s">
        <v>7</v>
      </c>
      <c r="B7" s="27" t="s">
        <v>13</v>
      </c>
      <c r="C7" s="30" t="s">
        <v>50</v>
      </c>
      <c r="D7" s="28">
        <v>365</v>
      </c>
      <c r="E7" s="29" t="s">
        <v>4</v>
      </c>
      <c r="F7" s="28">
        <v>300</v>
      </c>
      <c r="G7" s="29">
        <f t="shared" si="0"/>
        <v>109500</v>
      </c>
    </row>
    <row r="8" spans="1:7" s="26" customFormat="1" ht="70" x14ac:dyDescent="0.2">
      <c r="A8" s="26" t="s">
        <v>7</v>
      </c>
      <c r="B8" s="27" t="s">
        <v>14</v>
      </c>
      <c r="C8" s="30" t="s">
        <v>51</v>
      </c>
      <c r="D8" s="28">
        <v>365</v>
      </c>
      <c r="E8" s="29" t="s">
        <v>4</v>
      </c>
      <c r="F8" s="28">
        <v>400</v>
      </c>
      <c r="G8" s="29">
        <f t="shared" si="0"/>
        <v>146000</v>
      </c>
    </row>
    <row r="9" spans="1:7" s="26" customFormat="1" ht="70" x14ac:dyDescent="0.2">
      <c r="A9" s="26" t="s">
        <v>7</v>
      </c>
      <c r="B9" s="27" t="s">
        <v>15</v>
      </c>
      <c r="C9" s="30" t="s">
        <v>52</v>
      </c>
      <c r="D9" s="28">
        <v>180</v>
      </c>
      <c r="E9" s="29" t="s">
        <v>4</v>
      </c>
      <c r="F9" s="28">
        <v>500</v>
      </c>
      <c r="G9" s="29">
        <f t="shared" si="0"/>
        <v>90000</v>
      </c>
    </row>
    <row r="10" spans="1:7" s="26" customFormat="1" ht="140" x14ac:dyDescent="0.2">
      <c r="A10" s="26" t="s">
        <v>7</v>
      </c>
      <c r="B10" s="31" t="s">
        <v>16</v>
      </c>
      <c r="C10" s="30" t="s">
        <v>53</v>
      </c>
      <c r="D10" s="28">
        <v>1200</v>
      </c>
      <c r="E10" s="29" t="s">
        <v>6</v>
      </c>
      <c r="F10" s="28">
        <v>550</v>
      </c>
      <c r="G10" s="29">
        <f t="shared" si="0"/>
        <v>660000</v>
      </c>
    </row>
    <row r="11" spans="1:7" s="26" customFormat="1" ht="56" x14ac:dyDescent="0.2">
      <c r="A11" s="26" t="s">
        <v>7</v>
      </c>
      <c r="B11" s="31" t="s">
        <v>17</v>
      </c>
      <c r="C11" s="30" t="s">
        <v>54</v>
      </c>
      <c r="D11" s="28">
        <v>150</v>
      </c>
      <c r="E11" s="29" t="s">
        <v>4</v>
      </c>
      <c r="F11" s="28">
        <v>4500</v>
      </c>
      <c r="G11" s="29">
        <f t="shared" si="0"/>
        <v>675000</v>
      </c>
    </row>
    <row r="12" spans="1:7" s="26" customFormat="1" ht="126" x14ac:dyDescent="0.2">
      <c r="A12" s="26" t="s">
        <v>7</v>
      </c>
      <c r="B12" s="27" t="s">
        <v>18</v>
      </c>
      <c r="C12" s="26" t="s">
        <v>55</v>
      </c>
      <c r="D12" s="28">
        <v>510</v>
      </c>
      <c r="E12" s="29" t="s">
        <v>4</v>
      </c>
      <c r="F12" s="28">
        <v>4500</v>
      </c>
      <c r="G12" s="29">
        <f t="shared" si="0"/>
        <v>2295000</v>
      </c>
    </row>
    <row r="13" spans="1:7" s="26" customFormat="1" ht="126" x14ac:dyDescent="0.2">
      <c r="A13" s="26" t="s">
        <v>7</v>
      </c>
      <c r="B13" s="32" t="s">
        <v>19</v>
      </c>
      <c r="C13" s="30" t="s">
        <v>56</v>
      </c>
      <c r="D13" s="28">
        <v>715</v>
      </c>
      <c r="E13" s="29" t="s">
        <v>4</v>
      </c>
      <c r="F13" s="28">
        <v>5000</v>
      </c>
      <c r="G13" s="29">
        <f>+D13*F13</f>
        <v>3575000</v>
      </c>
    </row>
    <row r="14" spans="1:7" s="26" customFormat="1" ht="126" x14ac:dyDescent="0.2">
      <c r="A14" s="26" t="s">
        <v>7</v>
      </c>
      <c r="B14" s="27" t="s">
        <v>20</v>
      </c>
      <c r="C14" s="26" t="s">
        <v>57</v>
      </c>
      <c r="D14" s="28">
        <v>35</v>
      </c>
      <c r="E14" s="29" t="s">
        <v>4</v>
      </c>
      <c r="F14" s="28">
        <v>5100</v>
      </c>
      <c r="G14" s="29">
        <f t="shared" ref="G14:G17" si="1">+D14*F14</f>
        <v>178500</v>
      </c>
    </row>
    <row r="15" spans="1:7" s="26" customFormat="1" ht="112" x14ac:dyDescent="0.2">
      <c r="A15" s="26" t="s">
        <v>7</v>
      </c>
      <c r="B15" s="32" t="s">
        <v>21</v>
      </c>
      <c r="C15" s="30" t="s">
        <v>58</v>
      </c>
      <c r="D15" s="28">
        <v>2000</v>
      </c>
      <c r="E15" s="29" t="s">
        <v>6</v>
      </c>
      <c r="F15" s="28">
        <v>450</v>
      </c>
      <c r="G15" s="29">
        <f t="shared" si="1"/>
        <v>900000</v>
      </c>
    </row>
    <row r="16" spans="1:7" s="26" customFormat="1" ht="126" x14ac:dyDescent="0.2">
      <c r="A16" s="26" t="s">
        <v>7</v>
      </c>
      <c r="B16" s="32" t="s">
        <v>59</v>
      </c>
      <c r="C16" s="30" t="s">
        <v>60</v>
      </c>
      <c r="D16" s="28">
        <v>500</v>
      </c>
      <c r="E16" s="29" t="s">
        <v>6</v>
      </c>
      <c r="F16" s="28">
        <v>450</v>
      </c>
      <c r="G16" s="29">
        <f t="shared" si="1"/>
        <v>225000</v>
      </c>
    </row>
    <row r="17" spans="1:7" s="26" customFormat="1" ht="70" x14ac:dyDescent="0.2">
      <c r="A17" s="26" t="s">
        <v>7</v>
      </c>
      <c r="B17" s="27" t="s">
        <v>22</v>
      </c>
      <c r="C17" s="26" t="s">
        <v>61</v>
      </c>
      <c r="D17" s="28">
        <v>90</v>
      </c>
      <c r="E17" s="29" t="s">
        <v>62</v>
      </c>
      <c r="F17" s="28">
        <v>50000</v>
      </c>
      <c r="G17" s="29">
        <f t="shared" si="1"/>
        <v>4500000</v>
      </c>
    </row>
    <row r="18" spans="1:7" s="26" customFormat="1" ht="56" x14ac:dyDescent="0.2">
      <c r="A18" s="26" t="s">
        <v>7</v>
      </c>
      <c r="B18" s="32" t="s">
        <v>23</v>
      </c>
      <c r="C18" s="30" t="s">
        <v>63</v>
      </c>
      <c r="D18" s="28">
        <v>1000</v>
      </c>
      <c r="E18" s="29" t="s">
        <v>6</v>
      </c>
      <c r="F18" s="28">
        <v>350</v>
      </c>
      <c r="G18" s="29">
        <f>+D18*F18</f>
        <v>350000</v>
      </c>
    </row>
    <row r="19" spans="1:7" s="26" customFormat="1" ht="15.75" customHeight="1" x14ac:dyDescent="0.2">
      <c r="A19" s="26" t="s">
        <v>7</v>
      </c>
      <c r="B19" s="32" t="s">
        <v>24</v>
      </c>
      <c r="C19" s="30" t="s">
        <v>24</v>
      </c>
      <c r="D19" s="28">
        <v>200</v>
      </c>
      <c r="E19" s="29" t="s">
        <v>64</v>
      </c>
      <c r="F19" s="28">
        <v>800</v>
      </c>
      <c r="G19" s="29">
        <f>+D19*F19</f>
        <v>160000</v>
      </c>
    </row>
    <row r="20" spans="1:7" s="26" customFormat="1" ht="70" x14ac:dyDescent="0.2">
      <c r="A20" s="26" t="s">
        <v>7</v>
      </c>
      <c r="B20" s="27" t="s">
        <v>25</v>
      </c>
      <c r="C20" s="26" t="s">
        <v>65</v>
      </c>
      <c r="D20" s="28">
        <v>150</v>
      </c>
      <c r="E20" s="29" t="s">
        <v>64</v>
      </c>
      <c r="F20" s="28">
        <v>200</v>
      </c>
      <c r="G20" s="29">
        <f t="shared" ref="G20:G22" si="2">+D20*F20</f>
        <v>30000</v>
      </c>
    </row>
    <row r="21" spans="1:7" s="26" customFormat="1" ht="28" x14ac:dyDescent="0.2">
      <c r="A21" s="26" t="s">
        <v>7</v>
      </c>
      <c r="B21" s="32" t="s">
        <v>26</v>
      </c>
      <c r="C21" s="30" t="s">
        <v>67</v>
      </c>
      <c r="D21" s="28">
        <v>1800</v>
      </c>
      <c r="E21" s="29" t="s">
        <v>4</v>
      </c>
      <c r="F21" s="28">
        <v>400</v>
      </c>
      <c r="G21" s="29">
        <f t="shared" si="2"/>
        <v>720000</v>
      </c>
    </row>
    <row r="22" spans="1:7" s="26" customFormat="1" ht="56" x14ac:dyDescent="0.2">
      <c r="A22" s="26" t="s">
        <v>7</v>
      </c>
      <c r="B22" s="27" t="s">
        <v>27</v>
      </c>
      <c r="C22" s="26" t="s">
        <v>66</v>
      </c>
      <c r="D22" s="28">
        <v>175</v>
      </c>
      <c r="E22" s="29" t="s">
        <v>5</v>
      </c>
      <c r="F22" s="28">
        <v>300</v>
      </c>
      <c r="G22" s="29">
        <f t="shared" si="2"/>
        <v>52500</v>
      </c>
    </row>
    <row r="23" spans="1:7" s="26" customFormat="1" ht="28" x14ac:dyDescent="0.2">
      <c r="A23" s="26" t="s">
        <v>7</v>
      </c>
      <c r="B23" s="32" t="s">
        <v>28</v>
      </c>
      <c r="C23" s="30" t="s">
        <v>68</v>
      </c>
      <c r="D23" s="28">
        <v>1750</v>
      </c>
      <c r="E23" s="29" t="s">
        <v>6</v>
      </c>
      <c r="F23" s="28">
        <v>40</v>
      </c>
      <c r="G23" s="29">
        <f t="shared" ref="G23:G39" si="3">+D23*F23</f>
        <v>70000</v>
      </c>
    </row>
    <row r="24" spans="1:7" s="26" customFormat="1" ht="56" x14ac:dyDescent="0.2">
      <c r="A24" s="26" t="s">
        <v>7</v>
      </c>
      <c r="B24" s="32" t="s">
        <v>29</v>
      </c>
      <c r="C24" s="30" t="s">
        <v>69</v>
      </c>
      <c r="D24" s="28">
        <v>150</v>
      </c>
      <c r="E24" s="29" t="s">
        <v>4</v>
      </c>
      <c r="F24" s="28">
        <v>3000</v>
      </c>
      <c r="G24" s="29">
        <f t="shared" si="3"/>
        <v>450000</v>
      </c>
    </row>
    <row r="25" spans="1:7" s="26" customFormat="1" ht="154" x14ac:dyDescent="0.2">
      <c r="A25" s="26" t="s">
        <v>7</v>
      </c>
      <c r="B25" s="32" t="s">
        <v>30</v>
      </c>
      <c r="C25" s="30" t="s">
        <v>70</v>
      </c>
      <c r="D25" s="28">
        <v>350</v>
      </c>
      <c r="E25" s="29" t="s">
        <v>4</v>
      </c>
      <c r="F25" s="28">
        <v>1800</v>
      </c>
      <c r="G25" s="29">
        <f t="shared" si="3"/>
        <v>630000</v>
      </c>
    </row>
    <row r="26" spans="1:7" s="26" customFormat="1" ht="42" x14ac:dyDescent="0.2">
      <c r="A26" s="26" t="s">
        <v>7</v>
      </c>
      <c r="B26" s="32" t="s">
        <v>31</v>
      </c>
      <c r="C26" s="30" t="s">
        <v>71</v>
      </c>
      <c r="D26" s="28">
        <v>840</v>
      </c>
      <c r="E26" s="29" t="s">
        <v>6</v>
      </c>
      <c r="F26" s="28">
        <v>180</v>
      </c>
      <c r="G26" s="29">
        <f t="shared" si="3"/>
        <v>151200</v>
      </c>
    </row>
    <row r="27" spans="1:7" s="26" customFormat="1" ht="28" x14ac:dyDescent="0.2">
      <c r="A27" s="26" t="s">
        <v>7</v>
      </c>
      <c r="B27" s="32" t="s">
        <v>32</v>
      </c>
      <c r="C27" s="30" t="s">
        <v>32</v>
      </c>
      <c r="D27" s="28">
        <v>1800</v>
      </c>
      <c r="E27" s="29" t="s">
        <v>4</v>
      </c>
      <c r="F27" s="28">
        <v>190</v>
      </c>
      <c r="G27" s="29">
        <f t="shared" si="3"/>
        <v>342000</v>
      </c>
    </row>
    <row r="28" spans="1:7" s="26" customFormat="1" ht="42" x14ac:dyDescent="0.2">
      <c r="A28" s="26" t="s">
        <v>7</v>
      </c>
      <c r="B28" s="32" t="s">
        <v>33</v>
      </c>
      <c r="C28" s="30" t="s">
        <v>72</v>
      </c>
      <c r="D28" s="28">
        <v>0</v>
      </c>
      <c r="E28" s="29" t="s">
        <v>5</v>
      </c>
      <c r="F28" s="28">
        <v>450</v>
      </c>
      <c r="G28" s="29">
        <f t="shared" si="3"/>
        <v>0</v>
      </c>
    </row>
    <row r="29" spans="1:7" s="26" customFormat="1" ht="42" x14ac:dyDescent="0.2">
      <c r="A29" s="26" t="s">
        <v>7</v>
      </c>
      <c r="B29" s="32" t="s">
        <v>34</v>
      </c>
      <c r="C29" s="30" t="s">
        <v>73</v>
      </c>
      <c r="D29" s="28">
        <v>50</v>
      </c>
      <c r="E29" s="29" t="s">
        <v>4</v>
      </c>
      <c r="F29" s="28">
        <v>3500</v>
      </c>
      <c r="G29" s="29">
        <f t="shared" si="3"/>
        <v>175000</v>
      </c>
    </row>
    <row r="30" spans="1:7" s="26" customFormat="1" ht="42" x14ac:dyDescent="0.2">
      <c r="A30" s="26" t="s">
        <v>7</v>
      </c>
      <c r="B30" s="32" t="s">
        <v>35</v>
      </c>
      <c r="C30" s="30" t="s">
        <v>74</v>
      </c>
      <c r="D30" s="28">
        <v>50</v>
      </c>
      <c r="E30" s="29" t="s">
        <v>4</v>
      </c>
      <c r="F30" s="28">
        <v>3100</v>
      </c>
      <c r="G30" s="29">
        <f t="shared" si="3"/>
        <v>155000</v>
      </c>
    </row>
    <row r="31" spans="1:7" s="26" customFormat="1" ht="28" x14ac:dyDescent="0.2">
      <c r="A31" s="26" t="s">
        <v>7</v>
      </c>
      <c r="B31" s="32" t="s">
        <v>36</v>
      </c>
      <c r="C31" s="30" t="s">
        <v>75</v>
      </c>
      <c r="D31" s="28">
        <v>400</v>
      </c>
      <c r="E31" s="29" t="s">
        <v>6</v>
      </c>
      <c r="F31" s="28">
        <v>200</v>
      </c>
      <c r="G31" s="29">
        <f t="shared" si="3"/>
        <v>80000</v>
      </c>
    </row>
    <row r="32" spans="1:7" s="26" customFormat="1" ht="28" x14ac:dyDescent="0.2">
      <c r="A32" s="26" t="s">
        <v>7</v>
      </c>
      <c r="B32" s="32" t="s">
        <v>37</v>
      </c>
      <c r="C32" s="30" t="s">
        <v>76</v>
      </c>
      <c r="D32" s="28">
        <v>1200</v>
      </c>
      <c r="E32" s="29" t="s">
        <v>6</v>
      </c>
      <c r="F32" s="28">
        <v>50</v>
      </c>
      <c r="G32" s="29">
        <f t="shared" si="3"/>
        <v>60000</v>
      </c>
    </row>
    <row r="33" spans="1:7" s="26" customFormat="1" ht="14" x14ac:dyDescent="0.2">
      <c r="A33" s="26" t="s">
        <v>7</v>
      </c>
      <c r="B33" s="32" t="s">
        <v>39</v>
      </c>
      <c r="C33" s="30" t="s">
        <v>77</v>
      </c>
      <c r="D33" s="28">
        <v>0</v>
      </c>
      <c r="E33" s="29" t="s">
        <v>83</v>
      </c>
      <c r="F33" s="28">
        <v>0</v>
      </c>
      <c r="G33" s="29">
        <f t="shared" si="3"/>
        <v>0</v>
      </c>
    </row>
    <row r="34" spans="1:7" s="26" customFormat="1" ht="28" x14ac:dyDescent="0.2">
      <c r="A34" s="26" t="s">
        <v>7</v>
      </c>
      <c r="B34" s="32" t="s">
        <v>38</v>
      </c>
      <c r="C34" s="30" t="s">
        <v>78</v>
      </c>
      <c r="D34" s="28">
        <v>1200</v>
      </c>
      <c r="E34" s="29" t="s">
        <v>6</v>
      </c>
      <c r="F34" s="28">
        <v>25</v>
      </c>
      <c r="G34" s="29">
        <f t="shared" si="3"/>
        <v>30000</v>
      </c>
    </row>
    <row r="35" spans="1:7" s="26" customFormat="1" ht="14" x14ac:dyDescent="0.2">
      <c r="A35" s="26" t="s">
        <v>7</v>
      </c>
      <c r="B35" s="32" t="s">
        <v>40</v>
      </c>
      <c r="C35" s="30" t="s">
        <v>40</v>
      </c>
      <c r="D35" s="28">
        <v>0</v>
      </c>
      <c r="E35" s="29" t="s">
        <v>83</v>
      </c>
      <c r="F35" s="28">
        <v>350</v>
      </c>
      <c r="G35" s="29">
        <f t="shared" si="3"/>
        <v>0</v>
      </c>
    </row>
    <row r="36" spans="1:7" s="26" customFormat="1" ht="28" x14ac:dyDescent="0.2">
      <c r="A36" s="26" t="s">
        <v>7</v>
      </c>
      <c r="B36" s="32" t="s">
        <v>41</v>
      </c>
      <c r="C36" s="30" t="s">
        <v>79</v>
      </c>
      <c r="D36" s="28">
        <v>24</v>
      </c>
      <c r="E36" s="29" t="s">
        <v>5</v>
      </c>
      <c r="F36" s="28">
        <v>2500</v>
      </c>
      <c r="G36" s="29">
        <f t="shared" si="3"/>
        <v>60000</v>
      </c>
    </row>
    <row r="37" spans="1:7" s="26" customFormat="1" ht="28" x14ac:dyDescent="0.2">
      <c r="A37" s="26" t="s">
        <v>7</v>
      </c>
      <c r="B37" s="32" t="s">
        <v>42</v>
      </c>
      <c r="C37" s="30" t="s">
        <v>80</v>
      </c>
      <c r="D37" s="28">
        <v>0</v>
      </c>
      <c r="E37" s="29" t="s">
        <v>5</v>
      </c>
      <c r="F37" s="28">
        <v>2100</v>
      </c>
      <c r="G37" s="29">
        <f t="shared" si="3"/>
        <v>0</v>
      </c>
    </row>
    <row r="38" spans="1:7" s="26" customFormat="1" ht="42" x14ac:dyDescent="0.2">
      <c r="A38" s="26" t="s">
        <v>7</v>
      </c>
      <c r="B38" s="32" t="s">
        <v>43</v>
      </c>
      <c r="C38" s="30" t="s">
        <v>81</v>
      </c>
      <c r="D38" s="28">
        <v>0</v>
      </c>
      <c r="E38" s="29" t="s">
        <v>5</v>
      </c>
      <c r="F38" s="28">
        <v>1100</v>
      </c>
      <c r="G38" s="29">
        <f t="shared" si="3"/>
        <v>0</v>
      </c>
    </row>
    <row r="39" spans="1:7" s="26" customFormat="1" ht="14" x14ac:dyDescent="0.2">
      <c r="A39" s="26" t="s">
        <v>7</v>
      </c>
      <c r="B39" s="32" t="s">
        <v>44</v>
      </c>
      <c r="C39" s="30" t="s">
        <v>82</v>
      </c>
      <c r="D39" s="28">
        <v>0</v>
      </c>
      <c r="E39" s="29" t="s">
        <v>64</v>
      </c>
      <c r="F39" s="28">
        <v>800</v>
      </c>
      <c r="G39" s="29">
        <f t="shared" si="3"/>
        <v>0</v>
      </c>
    </row>
  </sheetData>
  <sheetProtection algorithmName="SHA-512" hashValue="hZUuxTaxWRpRiOgvrLGZMlenOZK7v+MQolnUtsGx5I/GhOo2w3RueqzM7cA2D5ECAD2kABlz59Kb8xZAFCmpLQ==" saltValue="EHs+rrxVJPjugS9mrx1x4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2</vt:i4>
      </vt:variant>
    </vt:vector>
  </HeadingPairs>
  <TitlesOfParts>
    <vt:vector size="2" baseType="lpstr">
      <vt:lpstr>Box Culvert BOQ</vt:lpstr>
      <vt:lpstr>Box Culvert Sq ft Format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Box Culvert BOQ</dc:title>
  <dc:subject/>
  <dc:creator>Sq-Feet</dc:creator>
  <cp:keywords>BOQ</cp:keywords>
  <dc:description/>
  <cp:lastModifiedBy>Swarith Kale</cp:lastModifiedBy>
  <cp:lastPrinted>2022-01-06T06:09:09Z</cp:lastPrinted>
  <dcterms:created xsi:type="dcterms:W3CDTF">2021-10-12T17:49:40Z</dcterms:created>
  <dcterms:modified xsi:type="dcterms:W3CDTF">2022-02-03T05:29:44Z</dcterms:modified>
  <cp:category>Educational</cp:category>
</cp:coreProperties>
</file>